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Strop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<sst xmlns="http://schemas.openxmlformats.org/spreadsheetml/2006/main" count="56" uniqueCount="31">
  <si>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supertherm</t>
  </si>
  <si>
    <t>dékla nosníku</t>
  </si>
  <si>
    <t>cena</t>
  </si>
  <si>
    <t>s dph</t>
  </si>
  <si>
    <t>počet</t>
  </si>
  <si>
    <t>cena s DPH 1,19%</t>
  </si>
  <si>
    <t>stropnice</t>
  </si>
  <si>
    <t>celkem</t>
  </si>
  <si>
    <t>tritreg</t>
  </si>
  <si>
    <t>Porotherm POLSKO</t>
  </si>
  <si>
    <t>cena ZL</t>
  </si>
  <si>
    <t>s DPH v Kč</t>
  </si>
  <si>
    <t xml:space="preserve">stropnice </t>
  </si>
  <si>
    <t>m2</t>
  </si>
  <si>
    <t>cena za ks</t>
  </si>
  <si>
    <t>počet ks</t>
  </si>
  <si>
    <t>super</t>
  </si>
  <si>
    <t xml:space="preserve">phoro </t>
  </si>
  <si>
    <t>PL</t>
  </si>
  <si>
    <t>věncovky</t>
  </si>
  <si>
    <t>130 ks</t>
  </si>
  <si>
    <t>rozměr</t>
  </si>
  <si>
    <t>cena s DPH</t>
  </si>
  <si>
    <t>KS</t>
  </si>
  <si>
    <t>333x70x225</t>
  </si>
  <si>
    <t>porotherm</t>
  </si>
  <si>
    <t>333x70x235</t>
  </si>
  <si>
    <t>Cenové srovnání stropních systémů</t>
  </si>
  <si>
    <t>TRITREG</t>
  </si>
  <si>
    <t>Porotherm</t>
  </si>
  <si>
    <t>Supertherm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</si>
</sst>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164" fontId="1" fillId="0" borderId="0" xfId="0" applyNumberFormat="1" applyFont="1" applyAlignment="1">
      <alignment/>
    </xf>
    <xf numFmtId="16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G38" sqref="G38"/>
    </sheetView>
  </sheetViews>
  <sheetFormatPr defaultColWidth="9.140625" defaultRowHeight="12.75"/>
  <cols>
    <col min="1" max="1" width="18.140625" style="0" bestFit="1" customWidth="1"/>
    <col min="2" max="2" width="11.00390625" style="0" bestFit="1" customWidth="1"/>
    <col min="3" max="3" width="8.28125" style="0" bestFit="1" customWidth="1"/>
    <col min="4" max="4" width="12.421875" style="0" bestFit="1" customWidth="1"/>
    <col min="5" max="5" width="10.140625" style="0" bestFit="1" customWidth="1"/>
    <col min="6" max="6" width="10.57421875" style="0" bestFit="1" customWidth="1"/>
    <col min="7" max="7" width="8.57421875" style="0" bestFit="1" customWidth="1"/>
    <col min="8" max="8" width="17.00390625" style="0" bestFit="1" customWidth="1"/>
  </cols>
  <sheetData>
    <row r="1" ht="15.75">
      <c r="A1" s="23" t="s">
        <v>27</v>
      </c>
    </row>
    <row r="2" ht="13.5" thickBot="1"/>
    <row r="3" spans="1:8" ht="12.75">
      <c r="A3" s="1" t="s">
        <v>30</v>
      </c>
      <c r="B3" s="1"/>
      <c r="C3" s="1"/>
      <c r="D3" s="1" t="s">
        <v>1</v>
      </c>
      <c r="E3" s="1" t="s">
        <v>2</v>
      </c>
      <c r="F3" s="1" t="s">
        <v>3</v>
      </c>
      <c r="G3" s="3" t="s">
        <v>4</v>
      </c>
      <c r="H3" s="12" t="s">
        <v>5</v>
      </c>
    </row>
    <row r="4" spans="1:8" ht="12.75">
      <c r="A4" s="1">
        <v>4070</v>
      </c>
      <c r="B4" s="1">
        <v>125</v>
      </c>
      <c r="C4" s="1">
        <v>125</v>
      </c>
      <c r="D4" s="2">
        <v>4500</v>
      </c>
      <c r="E4" s="1">
        <v>974</v>
      </c>
      <c r="F4" s="1">
        <f>E4*1.19</f>
        <v>1159.06</v>
      </c>
      <c r="G4" s="3">
        <v>11</v>
      </c>
      <c r="H4" s="13">
        <f>F4*G4</f>
        <v>12749.66</v>
      </c>
    </row>
    <row r="5" spans="1:8" ht="12.75">
      <c r="A5" s="1">
        <v>4950</v>
      </c>
      <c r="B5" s="1">
        <v>125</v>
      </c>
      <c r="C5" s="1">
        <v>125</v>
      </c>
      <c r="D5" s="2">
        <v>5250</v>
      </c>
      <c r="E5" s="1">
        <v>1225</v>
      </c>
      <c r="F5" s="1">
        <f>E5*1.19</f>
        <v>1457.75</v>
      </c>
      <c r="G5" s="3">
        <v>7</v>
      </c>
      <c r="H5" s="13">
        <f>F5*G5</f>
        <v>10204.25</v>
      </c>
    </row>
    <row r="6" spans="1:8" ht="12.75">
      <c r="A6" s="1">
        <v>2950</v>
      </c>
      <c r="B6" s="1">
        <v>125</v>
      </c>
      <c r="C6" s="1">
        <v>125</v>
      </c>
      <c r="D6" s="2">
        <v>3250</v>
      </c>
      <c r="E6" s="1">
        <v>618</v>
      </c>
      <c r="F6" s="1">
        <f>E6*1.19</f>
        <v>735.42</v>
      </c>
      <c r="G6" s="3">
        <v>4</v>
      </c>
      <c r="H6" s="13">
        <f>F6*G6</f>
        <v>2941.68</v>
      </c>
    </row>
    <row r="7" spans="1:8" ht="13.5" thickBot="1">
      <c r="A7" s="1"/>
      <c r="B7" s="1"/>
      <c r="C7" s="1"/>
      <c r="D7" s="1">
        <f>SUM(A7:C7)</f>
        <v>0</v>
      </c>
      <c r="E7" s="1"/>
      <c r="F7" s="1"/>
      <c r="G7" s="3"/>
      <c r="H7" s="14">
        <f>SUM(H4:H6)</f>
        <v>25895.59</v>
      </c>
    </row>
    <row r="8" spans="7:8" ht="12.75">
      <c r="G8" t="s">
        <v>6</v>
      </c>
      <c r="H8" s="4">
        <f>H38</f>
        <v>21877.911999999997</v>
      </c>
    </row>
    <row r="9" spans="7:8" ht="12.75">
      <c r="G9" t="s">
        <v>7</v>
      </c>
      <c r="H9" s="4">
        <f>SUM(H7:H8)</f>
        <v>47773.50199999999</v>
      </c>
    </row>
    <row r="11" ht="13.5" thickBot="1"/>
    <row r="12" spans="1:8" ht="12.75">
      <c r="A12" s="1" t="s">
        <v>29</v>
      </c>
      <c r="B12" s="1"/>
      <c r="C12" s="1"/>
      <c r="D12" s="1" t="s">
        <v>1</v>
      </c>
      <c r="E12" s="1" t="s">
        <v>2</v>
      </c>
      <c r="F12" s="1" t="s">
        <v>3</v>
      </c>
      <c r="G12" s="3" t="s">
        <v>4</v>
      </c>
      <c r="H12" s="12" t="s">
        <v>5</v>
      </c>
    </row>
    <row r="13" spans="1:8" ht="12.75">
      <c r="A13" s="1">
        <v>4070</v>
      </c>
      <c r="B13" s="1">
        <v>125</v>
      </c>
      <c r="C13" s="1">
        <v>125</v>
      </c>
      <c r="D13" s="2">
        <v>4500</v>
      </c>
      <c r="E13" s="1">
        <v>1006</v>
      </c>
      <c r="F13" s="1">
        <f>E13*1.19</f>
        <v>1197.1399999999999</v>
      </c>
      <c r="G13" s="3">
        <v>11</v>
      </c>
      <c r="H13" s="13">
        <f>G13*F13</f>
        <v>13168.539999999999</v>
      </c>
    </row>
    <row r="14" spans="1:8" ht="12.75">
      <c r="A14" s="1">
        <v>4950</v>
      </c>
      <c r="B14" s="1">
        <v>125</v>
      </c>
      <c r="C14" s="1">
        <v>125</v>
      </c>
      <c r="D14" s="2">
        <v>5250</v>
      </c>
      <c r="E14" s="1">
        <v>1262</v>
      </c>
      <c r="F14" s="1">
        <f>E14*1.19</f>
        <v>1501.78</v>
      </c>
      <c r="G14" s="3">
        <v>7</v>
      </c>
      <c r="H14" s="13">
        <f>G14*F14</f>
        <v>10512.46</v>
      </c>
    </row>
    <row r="15" spans="1:8" ht="12.75">
      <c r="A15" s="1">
        <v>2950</v>
      </c>
      <c r="B15" s="1">
        <v>125</v>
      </c>
      <c r="C15" s="1">
        <v>125</v>
      </c>
      <c r="D15" s="2">
        <v>3250</v>
      </c>
      <c r="E15" s="1">
        <v>638</v>
      </c>
      <c r="F15" s="1">
        <f>E15*1.19</f>
        <v>759.2199999999999</v>
      </c>
      <c r="G15" s="3">
        <v>4</v>
      </c>
      <c r="H15" s="13">
        <f>G15*F15</f>
        <v>3036.8799999999997</v>
      </c>
    </row>
    <row r="16" spans="1:8" ht="13.5" thickBot="1">
      <c r="A16" s="1"/>
      <c r="B16" s="1"/>
      <c r="C16" s="1"/>
      <c r="D16" s="1">
        <f>SUM(A16:C16)</f>
        <v>0</v>
      </c>
      <c r="E16" s="1"/>
      <c r="F16" s="1"/>
      <c r="G16" s="3"/>
      <c r="H16" s="15">
        <f>SUM(H13:H15)</f>
        <v>26717.88</v>
      </c>
    </row>
    <row r="17" spans="7:8" ht="12.75">
      <c r="G17" t="s">
        <v>6</v>
      </c>
      <c r="H17" s="4">
        <f>H39</f>
        <v>22530.984</v>
      </c>
    </row>
    <row r="18" spans="7:8" ht="12.75">
      <c r="G18" t="s">
        <v>7</v>
      </c>
      <c r="H18" s="4">
        <f>H17+H16</f>
        <v>49248.864</v>
      </c>
    </row>
    <row r="19" ht="13.5" thickBot="1"/>
    <row r="20" spans="1:8" ht="12.75">
      <c r="A20" s="1" t="s">
        <v>28</v>
      </c>
      <c r="B20" s="1"/>
      <c r="C20" s="1"/>
      <c r="D20" s="1" t="s">
        <v>1</v>
      </c>
      <c r="E20" s="1" t="s">
        <v>2</v>
      </c>
      <c r="F20" s="1" t="s">
        <v>3</v>
      </c>
      <c r="G20" s="3" t="s">
        <v>4</v>
      </c>
      <c r="H20" s="12" t="s">
        <v>5</v>
      </c>
    </row>
    <row r="21" spans="1:8" ht="12.75">
      <c r="A21" s="1">
        <v>4070</v>
      </c>
      <c r="B21" s="1">
        <v>125</v>
      </c>
      <c r="C21" s="1">
        <v>125</v>
      </c>
      <c r="D21" s="2">
        <v>4400</v>
      </c>
      <c r="E21" s="1">
        <v>705</v>
      </c>
      <c r="F21" s="1">
        <f>E21*1.19</f>
        <v>838.9499999999999</v>
      </c>
      <c r="G21" s="3">
        <v>11</v>
      </c>
      <c r="H21" s="13">
        <f>G21*F21</f>
        <v>9228.449999999999</v>
      </c>
    </row>
    <row r="22" spans="1:8" ht="12.75">
      <c r="A22" s="1">
        <v>4950</v>
      </c>
      <c r="B22" s="1">
        <v>125</v>
      </c>
      <c r="C22" s="1">
        <v>125</v>
      </c>
      <c r="D22" s="2">
        <f>SUM(A22:C22)</f>
        <v>5200</v>
      </c>
      <c r="E22" s="1">
        <v>917.6</v>
      </c>
      <c r="F22" s="1">
        <f>E22*1.19</f>
        <v>1091.944</v>
      </c>
      <c r="G22" s="3">
        <v>7</v>
      </c>
      <c r="H22" s="13">
        <f>G22*F22</f>
        <v>7643.608</v>
      </c>
    </row>
    <row r="23" spans="1:8" ht="12.75">
      <c r="A23" s="1">
        <v>3100</v>
      </c>
      <c r="B23" s="1">
        <v>125</v>
      </c>
      <c r="C23" s="1">
        <v>125</v>
      </c>
      <c r="D23" s="2">
        <f>SUM(A23:C23)</f>
        <v>3350</v>
      </c>
      <c r="E23" s="1">
        <v>476</v>
      </c>
      <c r="F23" s="1">
        <f>E23*1.19</f>
        <v>566.4399999999999</v>
      </c>
      <c r="G23" s="3">
        <v>4</v>
      </c>
      <c r="H23" s="13">
        <f>G23*F23</f>
        <v>2265.7599999999998</v>
      </c>
    </row>
    <row r="24" spans="1:8" ht="13.5" thickBot="1">
      <c r="A24" s="1"/>
      <c r="B24" s="1"/>
      <c r="C24" s="1"/>
      <c r="D24" s="2"/>
      <c r="E24" s="1"/>
      <c r="F24" s="1"/>
      <c r="G24" s="3"/>
      <c r="H24" s="15">
        <f>SUM(H21:H23)</f>
        <v>19137.817999999996</v>
      </c>
    </row>
    <row r="25" spans="7:8" ht="12.75">
      <c r="G25" t="s">
        <v>6</v>
      </c>
      <c r="H25" s="4">
        <f>H40</f>
        <v>12478.906439999999</v>
      </c>
    </row>
    <row r="26" spans="7:8" ht="12.75">
      <c r="G26" t="s">
        <v>7</v>
      </c>
      <c r="H26" s="4">
        <f>H25+H24</f>
        <v>31616.724439999995</v>
      </c>
    </row>
    <row r="27" ht="13.5" thickBot="1">
      <c r="H27" s="4"/>
    </row>
    <row r="28" spans="1:8" ht="12.75">
      <c r="A28" s="1" t="s">
        <v>9</v>
      </c>
      <c r="B28" s="1"/>
      <c r="C28" s="1"/>
      <c r="D28" s="1" t="s">
        <v>1</v>
      </c>
      <c r="E28" s="1" t="s">
        <v>10</v>
      </c>
      <c r="F28" s="1" t="s">
        <v>11</v>
      </c>
      <c r="G28" s="3" t="s">
        <v>4</v>
      </c>
      <c r="H28" s="12" t="s">
        <v>5</v>
      </c>
    </row>
    <row r="29" spans="1:8" ht="12.75">
      <c r="A29" s="1">
        <v>4070</v>
      </c>
      <c r="B29" s="1">
        <v>125</v>
      </c>
      <c r="C29" s="1">
        <v>125</v>
      </c>
      <c r="D29" s="1">
        <v>4500</v>
      </c>
      <c r="E29" s="1">
        <v>126.58</v>
      </c>
      <c r="F29" s="1">
        <f>E29*7.4</f>
        <v>936.692</v>
      </c>
      <c r="G29" s="3">
        <v>11</v>
      </c>
      <c r="H29" s="16">
        <f>G29*F29</f>
        <v>10303.612000000001</v>
      </c>
    </row>
    <row r="30" spans="1:8" ht="12.75">
      <c r="A30" s="1">
        <v>4950</v>
      </c>
      <c r="B30" s="1">
        <v>125</v>
      </c>
      <c r="C30" s="1">
        <v>125</v>
      </c>
      <c r="D30" s="1">
        <v>5250</v>
      </c>
      <c r="E30" s="1">
        <v>165.13</v>
      </c>
      <c r="F30" s="1">
        <f>E30*7.4</f>
        <v>1221.962</v>
      </c>
      <c r="G30" s="3">
        <v>7</v>
      </c>
      <c r="H30" s="16">
        <f>G30*F30</f>
        <v>8553.734</v>
      </c>
    </row>
    <row r="31" spans="1:8" ht="12.75">
      <c r="A31" s="1">
        <v>3100</v>
      </c>
      <c r="B31" s="1">
        <v>125</v>
      </c>
      <c r="C31" s="1">
        <v>125</v>
      </c>
      <c r="D31" s="1">
        <v>3500</v>
      </c>
      <c r="E31" s="1">
        <v>85.4</v>
      </c>
      <c r="F31" s="1">
        <f>E31*7.4</f>
        <v>631.96</v>
      </c>
      <c r="G31" s="3">
        <v>4</v>
      </c>
      <c r="H31" s="16">
        <f>G31*F31</f>
        <v>2527.84</v>
      </c>
    </row>
    <row r="32" spans="1:8" ht="13.5" thickBot="1">
      <c r="A32" s="1"/>
      <c r="B32" s="1"/>
      <c r="C32" s="1"/>
      <c r="D32" s="1"/>
      <c r="E32" s="1"/>
      <c r="F32" s="1"/>
      <c r="G32" s="3"/>
      <c r="H32" s="15">
        <f>SUM(H29:H31)</f>
        <v>21385.186</v>
      </c>
    </row>
    <row r="33" spans="7:8" ht="12.75">
      <c r="G33" t="s">
        <v>6</v>
      </c>
      <c r="H33" s="4">
        <f>H41</f>
        <v>14740.768</v>
      </c>
    </row>
    <row r="34" spans="7:8" ht="12.75">
      <c r="G34" t="s">
        <v>7</v>
      </c>
      <c r="H34" s="4">
        <f>H33+H32</f>
        <v>36125.954</v>
      </c>
    </row>
    <row r="35" ht="12.75">
      <c r="H35" s="4"/>
    </row>
    <row r="36" ht="13.5" thickBot="1"/>
    <row r="37" spans="1:8" ht="12.75">
      <c r="A37" s="1"/>
      <c r="B37" s="1" t="s">
        <v>12</v>
      </c>
      <c r="C37" s="1"/>
      <c r="D37" s="1" t="s">
        <v>13</v>
      </c>
      <c r="E37" s="1" t="s">
        <v>14</v>
      </c>
      <c r="F37" s="1" t="s">
        <v>3</v>
      </c>
      <c r="G37" s="3" t="s">
        <v>15</v>
      </c>
      <c r="H37" s="12" t="s">
        <v>5</v>
      </c>
    </row>
    <row r="38" spans="1:8" ht="12.75">
      <c r="A38" s="1" t="s">
        <v>16</v>
      </c>
      <c r="B38" s="1">
        <v>7700</v>
      </c>
      <c r="C38" s="1">
        <v>9700</v>
      </c>
      <c r="D38" s="1">
        <f>B38*C38/1000000</f>
        <v>74.69</v>
      </c>
      <c r="E38" s="1">
        <v>46.9</v>
      </c>
      <c r="F38" s="5">
        <f>E38*1.19</f>
        <v>55.81099999999999</v>
      </c>
      <c r="G38" s="3">
        <v>392</v>
      </c>
      <c r="H38" s="21">
        <f>F38*G38</f>
        <v>21877.911999999997</v>
      </c>
    </row>
    <row r="39" spans="1:8" ht="12.75">
      <c r="A39" s="1" t="s">
        <v>17</v>
      </c>
      <c r="B39" s="1">
        <v>7700</v>
      </c>
      <c r="C39" s="1">
        <v>9700</v>
      </c>
      <c r="D39" s="1">
        <f>B39*C39/1000000</f>
        <v>74.69</v>
      </c>
      <c r="E39" s="1">
        <v>48.3</v>
      </c>
      <c r="F39" s="5">
        <f>E39*1.19</f>
        <v>57.477</v>
      </c>
      <c r="G39" s="3">
        <v>392</v>
      </c>
      <c r="H39" s="21">
        <f>F39*G39</f>
        <v>22530.984</v>
      </c>
    </row>
    <row r="40" spans="1:8" ht="12.75">
      <c r="A40" s="1" t="s">
        <v>8</v>
      </c>
      <c r="B40" s="1">
        <v>7700</v>
      </c>
      <c r="C40" s="1">
        <v>9700</v>
      </c>
      <c r="D40" s="1">
        <f>B40*C40/1000000</f>
        <v>74.69</v>
      </c>
      <c r="E40" s="1">
        <v>35.1</v>
      </c>
      <c r="F40" s="5">
        <f>E40*1.19</f>
        <v>41.769</v>
      </c>
      <c r="G40" s="3">
        <f>D40*4</f>
        <v>298.76</v>
      </c>
      <c r="H40" s="21">
        <f>F40*G40</f>
        <v>12478.906439999999</v>
      </c>
    </row>
    <row r="41" spans="1:8" ht="13.5" thickBot="1">
      <c r="A41" s="6" t="s">
        <v>18</v>
      </c>
      <c r="B41" s="6">
        <v>7700</v>
      </c>
      <c r="C41" s="1">
        <v>9700</v>
      </c>
      <c r="D41" s="1">
        <f>B41*C41/1000000</f>
        <v>74.69</v>
      </c>
      <c r="E41" s="6">
        <v>31.6</v>
      </c>
      <c r="F41" s="5">
        <f>E41*1.19</f>
        <v>37.604</v>
      </c>
      <c r="G41" s="3">
        <v>392</v>
      </c>
      <c r="H41" s="22">
        <f>F41*G41</f>
        <v>14740.768</v>
      </c>
    </row>
    <row r="43" ht="13.5" thickBot="1"/>
    <row r="44" spans="1:6" ht="12.75">
      <c r="A44" s="7" t="s">
        <v>19</v>
      </c>
      <c r="B44" s="8" t="s">
        <v>20</v>
      </c>
      <c r="C44" s="8"/>
      <c r="D44" s="8"/>
      <c r="E44" s="17"/>
      <c r="F44" s="19"/>
    </row>
    <row r="45" spans="1:6" ht="12.75">
      <c r="A45" s="9"/>
      <c r="B45" s="1" t="s">
        <v>21</v>
      </c>
      <c r="C45" s="1" t="s">
        <v>2</v>
      </c>
      <c r="D45" s="1" t="s">
        <v>22</v>
      </c>
      <c r="E45" s="3" t="s">
        <v>23</v>
      </c>
      <c r="F45" s="13" t="s">
        <v>7</v>
      </c>
    </row>
    <row r="46" spans="1:6" ht="12.75">
      <c r="A46" s="9" t="s">
        <v>0</v>
      </c>
      <c r="B46" s="1" t="s">
        <v>24</v>
      </c>
      <c r="C46" s="1">
        <v>22.9</v>
      </c>
      <c r="D46" s="1">
        <f>C46*1.19</f>
        <v>27.250999999999998</v>
      </c>
      <c r="E46" s="3">
        <v>130</v>
      </c>
      <c r="F46" s="13">
        <f>E46*D46</f>
        <v>3542.6299999999997</v>
      </c>
    </row>
    <row r="47" spans="1:6" ht="12.75">
      <c r="A47" s="9" t="s">
        <v>25</v>
      </c>
      <c r="B47" s="1" t="s">
        <v>26</v>
      </c>
      <c r="C47" s="1">
        <v>23</v>
      </c>
      <c r="D47" s="1">
        <f>C47*1.19</f>
        <v>27.369999999999997</v>
      </c>
      <c r="E47" s="3">
        <v>130</v>
      </c>
      <c r="F47" s="13">
        <f>E47*D47</f>
        <v>3558.0999999999995</v>
      </c>
    </row>
    <row r="48" spans="1:6" ht="13.5" thickBot="1">
      <c r="A48" s="10" t="s">
        <v>18</v>
      </c>
      <c r="B48" s="11" t="s">
        <v>24</v>
      </c>
      <c r="C48" s="11"/>
      <c r="D48" s="11"/>
      <c r="E48" s="18"/>
      <c r="F48" s="20"/>
    </row>
  </sheetData>
  <printOptions/>
  <pageMargins left="0.75" right="0.75" top="1" bottom="1" header="0.4921259845" footer="0.492125984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2006-06-11T09:58:25Z</dcterms:created>
  <dcterms:modified xsi:type="dcterms:W3CDTF">2006-06-11T10:02:03Z</dcterms:modified>
  <cp:category/>
  <cp:version/>
  <cp:contentType/>
  <cp:contentStatus/>
</cp:coreProperties>
</file>